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📅 Harvest Calendar" sheetId="1" state="visible" r:id="rId3"/>
    <sheet name="Block B – Banana" sheetId="2" state="visible" r:id="rId4"/>
    <sheet name="Block C – Turmeric" sheetId="3" state="visible" r:id="rId5"/>
    <sheet name="Block D – Mixed Veg" sheetId="4" state="visible" r:id="rId6"/>
    <sheet name="Block A – Rice" sheetId="5" state="visible" r:id="rId7"/>
    <sheet name="⚙️ Assumption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<sst xmlns="http://schemas.openxmlformats.org/spreadsheetml/2006/main" count="395" uniqueCount="243">
  <si>
    <t xml:space="preserve">🌾 Magizh Adavi Farm — Harvest Forecast 2026</t>
  </si>
  <si>
    <t xml:space="preserve">Marketing Planning Calendar · Generated 20 Jun 2026 · Forecast horizon: Jun – Dec 2026</t>
  </si>
  <si>
    <t xml:space="preserve">Week Starting</t>
  </si>
  <si>
    <t xml:space="preserve">Block A – Rice
(Kharif 2026)</t>
  </si>
  <si>
    <t xml:space="preserve">Block B – Banana
(Nendran)</t>
  </si>
  <si>
    <t xml:space="preserve">Block C – Turmeric
(Salem)</t>
  </si>
  <si>
    <t xml:space="preserve">Block D – Mixed Veg
(Beans/Brinjal/Okra)</t>
  </si>
  <si>
    <t xml:space="preserve">TOTAL
All Crops (kg)</t>
  </si>
  <si>
    <t xml:space="preserve">Cumulative
Total (kg)</t>
  </si>
  <si>
    <t xml:space="preserve">22 Jun 2026</t>
  </si>
  <si>
    <t xml:space="preserve">—</t>
  </si>
  <si>
    <t xml:space="preserve">29 Jun 2026</t>
  </si>
  <si>
    <t xml:space="preserve">06 Jul 2026</t>
  </si>
  <si>
    <t xml:space="preserve">13 Jul 2026</t>
  </si>
  <si>
    <t xml:space="preserve">20 Jul 2026</t>
  </si>
  <si>
    <t xml:space="preserve">27 Jul 2026</t>
  </si>
  <si>
    <t xml:space="preserve">03 Aug 2026</t>
  </si>
  <si>
    <t xml:space="preserve">10 Aug 2026</t>
  </si>
  <si>
    <t xml:space="preserve">17 Aug 2026</t>
  </si>
  <si>
    <t xml:space="preserve">24 Aug 2026</t>
  </si>
  <si>
    <t xml:space="preserve">31 Aug 2026</t>
  </si>
  <si>
    <t xml:space="preserve">07 Sep 2026</t>
  </si>
  <si>
    <t xml:space="preserve">14 Sep 2026</t>
  </si>
  <si>
    <t xml:space="preserve">21 Sep 2026</t>
  </si>
  <si>
    <t xml:space="preserve">28 Sep 2026</t>
  </si>
  <si>
    <t xml:space="preserve">05 Oct 2026</t>
  </si>
  <si>
    <t xml:space="preserve">12 Oct 2026</t>
  </si>
  <si>
    <t xml:space="preserve">19 Oct 2026</t>
  </si>
  <si>
    <t xml:space="preserve">26 Oct 2026</t>
  </si>
  <si>
    <t xml:space="preserve">02 Nov 2026</t>
  </si>
  <si>
    <t xml:space="preserve">09 Nov 2026</t>
  </si>
  <si>
    <t xml:space="preserve">16 Nov 2026</t>
  </si>
  <si>
    <t xml:space="preserve">23 Nov 2026</t>
  </si>
  <si>
    <t xml:space="preserve">30 Nov 2026</t>
  </si>
  <si>
    <t xml:space="preserve">07 Dec 2026</t>
  </si>
  <si>
    <t xml:space="preserve">14 Dec 2026</t>
  </si>
  <si>
    <t xml:space="preserve">21 Dec 2026</t>
  </si>
  <si>
    <t xml:space="preserve">28 Dec 2026</t>
  </si>
  <si>
    <t xml:space="preserve">TOTAL (kg)</t>
  </si>
  <si>
    <t xml:space="preserve">ℹ️  Already Harvested (before forecast window):  Block B Banana = 910 kg (Jun 4–14 2026)  ·  Block A Rice = 11,800 kg (Nov 2025 — season complete)</t>
  </si>
  <si>
    <t xml:space="preserve">ℹ️  Block A Rice Kharif 2026 planting scheduled Jul 15 2026. Harvest forecast Nov 9–23 2026 (~12,000 kg). Block B Banana remaining target 8,090 kg continuing into Q1 2027.</t>
  </si>
  <si>
    <t xml:space="preserve">Block B – Banana (Nendran) · FY2026 · 3 Acres · Target: 9,000 kg</t>
  </si>
  <si>
    <t xml:space="preserve">Planted: 01 Oct 2025  ·  Staggered batch harvest from Jun 2026 onwards  ·  Bi-weekly cycle</t>
  </si>
  <si>
    <t xml:space="preserve">Harvest Date</t>
  </si>
  <si>
    <t xml:space="preserve">Week</t>
  </si>
  <si>
    <t xml:space="preserve">Estimated (kg)</t>
  </si>
  <si>
    <t xml:space="preserve">Cumulative (kg)</t>
  </si>
  <si>
    <t xml:space="preserve">Grade</t>
  </si>
  <si>
    <t xml:space="preserve">Rows / Section</t>
  </si>
  <si>
    <t xml:space="preserve">Status</t>
  </si>
  <si>
    <t xml:space="preserve">04 Jun 2026</t>
  </si>
  <si>
    <t xml:space="preserve">Week Jun 04</t>
  </si>
  <si>
    <t xml:space="preserve">A</t>
  </si>
  <si>
    <t xml:space="preserve">Block B – Row 1–4</t>
  </si>
  <si>
    <t xml:space="preserve">✅ Harvested</t>
  </si>
  <si>
    <t xml:space="preserve">05 Jun 2026</t>
  </si>
  <si>
    <t xml:space="preserve">Week Jun 05</t>
  </si>
  <si>
    <t xml:space="preserve">Block B – Row 5–7</t>
  </si>
  <si>
    <t xml:space="preserve">13 Jun 2026</t>
  </si>
  <si>
    <t xml:space="preserve">Week Jun 13</t>
  </si>
  <si>
    <t xml:space="preserve">Block B – Row 8–12</t>
  </si>
  <si>
    <t xml:space="preserve">14 Jun 2026</t>
  </si>
  <si>
    <t xml:space="preserve">Week Jun 14</t>
  </si>
  <si>
    <t xml:space="preserve">B</t>
  </si>
  <si>
    <t xml:space="preserve">Block B – Row 8 (storm-affected)</t>
  </si>
  <si>
    <t xml:space="preserve">── FORECAST BATCHES (projections based on bi-weekly harvest pattern) ──</t>
  </si>
  <si>
    <t xml:space="preserve">14 Jul 2026</t>
  </si>
  <si>
    <t xml:space="preserve">Week Jul 14</t>
  </si>
  <si>
    <t xml:space="preserve">Rows 1–6 (2nd pass)</t>
  </si>
  <si>
    <t xml:space="preserve">🔮 Forecast</t>
  </si>
  <si>
    <t xml:space="preserve">28 Jul 2026</t>
  </si>
  <si>
    <t xml:space="preserve">Week Jul 28</t>
  </si>
  <si>
    <t xml:space="preserve">Rows 7–12 (2nd pass)</t>
  </si>
  <si>
    <t xml:space="preserve">11 Aug 2026</t>
  </si>
  <si>
    <t xml:space="preserve">Week Aug 11</t>
  </si>
  <si>
    <t xml:space="preserve">Rows 1–5, ratoon sucker flush</t>
  </si>
  <si>
    <t xml:space="preserve">25 Aug 2026</t>
  </si>
  <si>
    <t xml:space="preserve">Week Aug 25</t>
  </si>
  <si>
    <t xml:space="preserve">Rows 6–10, ratoon flush</t>
  </si>
  <si>
    <t xml:space="preserve">08 Sep 2026</t>
  </si>
  <si>
    <t xml:space="preserve">Week Sep 08</t>
  </si>
  <si>
    <t xml:space="preserve">Rows 11–16, ratoon</t>
  </si>
  <si>
    <t xml:space="preserve">22 Sep 2026</t>
  </si>
  <si>
    <t xml:space="preserve">Week Sep 22</t>
  </si>
  <si>
    <t xml:space="preserve">A/B</t>
  </si>
  <si>
    <t xml:space="preserve">Mixed rows — partial Grade B</t>
  </si>
  <si>
    <t xml:space="preserve">06 Oct 2026</t>
  </si>
  <si>
    <t xml:space="preserve">Week Oct 06</t>
  </si>
  <si>
    <t xml:space="preserve">Main block 3rd cycle start</t>
  </si>
  <si>
    <t xml:space="preserve">20 Oct 2026</t>
  </si>
  <si>
    <t xml:space="preserve">Week Oct 20</t>
  </si>
  <si>
    <t xml:space="preserve">3rd cycle — rows 1–8</t>
  </si>
  <si>
    <t xml:space="preserve">03 Nov 2026</t>
  </si>
  <si>
    <t xml:space="preserve">Week Nov 03</t>
  </si>
  <si>
    <t xml:space="preserve">3rd cycle — rows 9–16</t>
  </si>
  <si>
    <t xml:space="preserve">17 Nov 2026</t>
  </si>
  <si>
    <t xml:space="preserve">Week Nov 17</t>
  </si>
  <si>
    <t xml:space="preserve">3rd cycle final</t>
  </si>
  <si>
    <t xml:space="preserve">01 Dec 2026</t>
  </si>
  <si>
    <t xml:space="preserve">Week Dec 01</t>
  </si>
  <si>
    <t xml:space="preserve">Ratoon 2nd flush</t>
  </si>
  <si>
    <t xml:space="preserve">15 Dec 2026</t>
  </si>
  <si>
    <t xml:space="preserve">Week Dec 15</t>
  </si>
  <si>
    <t xml:space="preserve">Ratoon 2nd flush cont.</t>
  </si>
  <si>
    <t xml:space="preserve">29 Dec 2026</t>
  </si>
  <si>
    <t xml:space="preserve">Week Dec 29</t>
  </si>
  <si>
    <t xml:space="preserve">Year-end batch</t>
  </si>
  <si>
    <t xml:space="preserve">TOTAL FORECAST 2026</t>
  </si>
  <si>
    <t xml:space="preserve">Target: 9,000 kg</t>
  </si>
  <si>
    <t xml:space="preserve">Block C – Turmeric (Salem) · Rabi 2025–26 · 2.5 Acres · Target: 5,000 kg</t>
  </si>
  <si>
    <t xml:space="preserve">Planted: 20 Aug 2025  ·  Delayed from Feb 2026  ·  Revised harvest: Nov 2026 (bulk, 4–5 weeks)</t>
  </si>
  <si>
    <t xml:space="preserve">Est. Fresh Rhizome (kg)</t>
  </si>
  <si>
    <t xml:space="preserve">Est. Dry Yield (kg)</t>
  </si>
  <si>
    <t xml:space="preserve">Section</t>
  </si>
  <si>
    <t xml:space="preserve">Week Nov 02</t>
  </si>
  <si>
    <t xml:space="preserve">Block C East – rows 1–8</t>
  </si>
  <si>
    <t xml:space="preserve">Week Nov 09</t>
  </si>
  <si>
    <t xml:space="preserve">Block C East – rows 9–20</t>
  </si>
  <si>
    <t xml:space="preserve">Week Nov 16</t>
  </si>
  <si>
    <t xml:space="preserve">Block C West – rows 1–16</t>
  </si>
  <si>
    <t xml:space="preserve">Week Nov 23</t>
  </si>
  <si>
    <t xml:space="preserve">Block C West – rows 17–28</t>
  </si>
  <si>
    <t xml:space="preserve">Week Nov 30</t>
  </si>
  <si>
    <t xml:space="preserve">Remaining / late-maturing</t>
  </si>
  <si>
    <t xml:space="preserve">TOTAL</t>
  </si>
  <si>
    <t xml:space="preserve">~1,000 kg dry (20% recovery)</t>
  </si>
  <si>
    <t xml:space="preserve">Note: Dry yield = Fresh rhizome × 20% (industry standard for Salem variety). Polished turmeric powder yield ~15% of fresh weight.</t>
  </si>
  <si>
    <t xml:space="preserve">Block D – Mixed Vegetables · FY2026 Cycle 1 · 1.5 Acres · Target: 2,000 kg</t>
  </si>
  <si>
    <t xml:space="preserve">Planted: 05 Jan 2026  ·  Beans, Brinjal &amp; Okra  ·  Bi-weekly staggered harvest (every 2 weeks)</t>
  </si>
  <si>
    <t xml:space="preserve">Est. Yield (kg)</t>
  </si>
  <si>
    <t xml:space="preserve">Primary Crop</t>
  </si>
  <si>
    <t xml:space="preserve">Notes</t>
  </si>
  <si>
    <t xml:space="preserve">Week Jun 22</t>
  </si>
  <si>
    <t xml:space="preserve">Mixed</t>
  </si>
  <si>
    <t xml:space="preserve">Beans + okra first flush</t>
  </si>
  <si>
    <t xml:space="preserve">Week Jul 06</t>
  </si>
  <si>
    <t xml:space="preserve">Brinjal peak + okra</t>
  </si>
  <si>
    <t xml:space="preserve">Week Jul 20</t>
  </si>
  <si>
    <t xml:space="preserve">Peak flush — all three crops</t>
  </si>
  <si>
    <t xml:space="preserve">Week Aug 03</t>
  </si>
  <si>
    <t xml:space="preserve">Mid-season — beans &amp; brinjal</t>
  </si>
  <si>
    <t xml:space="preserve">Week Aug 17</t>
  </si>
  <si>
    <t xml:space="preserve">Late brinjal + new beans</t>
  </si>
  <si>
    <t xml:space="preserve">01 Sep 2026</t>
  </si>
  <si>
    <t xml:space="preserve">Week Sep 01</t>
  </si>
  <si>
    <t xml:space="preserve">Season tail — okra dominant</t>
  </si>
  <si>
    <t xml:space="preserve">15 Sep 2026</t>
  </si>
  <si>
    <t xml:space="preserve">Week Sep 15</t>
  </si>
  <si>
    <t xml:space="preserve">Wind-down, last flush</t>
  </si>
  <si>
    <t xml:space="preserve">29 Sep 2026</t>
  </si>
  <si>
    <t xml:space="preserve">Week Sep 29</t>
  </si>
  <si>
    <t xml:space="preserve">Final pickings</t>
  </si>
  <si>
    <t xml:space="preserve">13 Oct 2026</t>
  </si>
  <si>
    <t xml:space="preserve">Week Oct 13</t>
  </si>
  <si>
    <t xml:space="preserve">Season close</t>
  </si>
  <si>
    <t xml:space="preserve">TOTAL (Forecast)</t>
  </si>
  <si>
    <t xml:space="preserve">Balance from pre-Jun season not tracked here</t>
  </si>
  <si>
    <t xml:space="preserve">Block A – Rice (Samba Mossori) · 5 Acres</t>
  </si>
  <si>
    <t xml:space="preserve">Season 1: Kharif 2025 — COMPLETED ✅</t>
  </si>
  <si>
    <t xml:space="preserve">Planted</t>
  </si>
  <si>
    <t xml:space="preserve">10 Jul 2025</t>
  </si>
  <si>
    <t xml:space="preserve">Actual Harvest</t>
  </si>
  <si>
    <t xml:space="preserve">20 Nov 2025</t>
  </si>
  <si>
    <t xml:space="preserve">11,800 kg</t>
  </si>
  <si>
    <t xml:space="preserve">Grade A paddy</t>
  </si>
  <si>
    <t xml:space="preserve">Excellent yield, organic certified</t>
  </si>
  <si>
    <t xml:space="preserve">Target</t>
  </si>
  <si>
    <t xml:space="preserve">12,000 kg</t>
  </si>
  <si>
    <t xml:space="preserve">98.3% of target achieved</t>
  </si>
  <si>
    <t xml:space="preserve">Season 2: Kharif 2026 — FORECAST 🔮 (Planting: Jul 15, 2026)</t>
  </si>
  <si>
    <t xml:space="preserve">Est. Paddy (kg)</t>
  </si>
  <si>
    <t xml:space="preserve">Block A East 2.5 acres</t>
  </si>
  <si>
    <t xml:space="preserve">Block A West 2.5 acres</t>
  </si>
  <si>
    <t xml:space="preserve">Remaining + drying overage</t>
  </si>
  <si>
    <t xml:space="preserve">TOTAL FORECAST</t>
  </si>
  <si>
    <t xml:space="preserve">Target: 12,000 kg</t>
  </si>
  <si>
    <t xml:space="preserve">Harvest Model Assumptions — Magizh Adavi Farm 2026</t>
  </si>
  <si>
    <t xml:space="preserve">Parameter</t>
  </si>
  <si>
    <t xml:space="preserve">Block B Banana</t>
  </si>
  <si>
    <t xml:space="preserve">Block C Turmeric</t>
  </si>
  <si>
    <t xml:space="preserve">Block D Mixed Veg</t>
  </si>
  <si>
    <t xml:space="preserve">Block A Rice (Kharif 2026)</t>
  </si>
  <si>
    <t xml:space="preserve">Variety</t>
  </si>
  <si>
    <t xml:space="preserve">Nendran</t>
  </si>
  <si>
    <t xml:space="preserve">Salem</t>
  </si>
  <si>
    <t xml:space="preserve">Beans / Brinjal / Okra</t>
  </si>
  <si>
    <t xml:space="preserve">Samba Mossori</t>
  </si>
  <si>
    <t xml:space="preserve">Area (acres)</t>
  </si>
  <si>
    <t xml:space="preserve">3.0</t>
  </si>
  <si>
    <t xml:space="preserve">2.5</t>
  </si>
  <si>
    <t xml:space="preserve">1.5</t>
  </si>
  <si>
    <t xml:space="preserve">5.0</t>
  </si>
  <si>
    <t xml:space="preserve">Planted Date</t>
  </si>
  <si>
    <t xml:space="preserve">01 Oct 2025</t>
  </si>
  <si>
    <t xml:space="preserve">20 Aug 2025</t>
  </si>
  <si>
    <t xml:space="preserve">05 Jan 2026</t>
  </si>
  <si>
    <t xml:space="preserve">~15 Jul 2026 (planned)</t>
  </si>
  <si>
    <t xml:space="preserve">Original Harvest Date</t>
  </si>
  <si>
    <t xml:space="preserve">30 Apr 2026</t>
  </si>
  <si>
    <t xml:space="preserve">28 Feb 2026</t>
  </si>
  <si>
    <t xml:space="preserve">31 Mar 2026</t>
  </si>
  <si>
    <t xml:space="preserve">~15 Nov 2026</t>
  </si>
  <si>
    <t xml:space="preserve">Revised Harvest Date</t>
  </si>
  <si>
    <t xml:space="preserve">Jul–Dec 2026 (staggered)</t>
  </si>
  <si>
    <t xml:space="preserve">Nov 2026 (bulk)</t>
  </si>
  <si>
    <t xml:space="preserve">Jun–Oct 2026 (staggered)</t>
  </si>
  <si>
    <t xml:space="preserve">Target Yield (kg)</t>
  </si>
  <si>
    <t xml:space="preserve">9,000</t>
  </si>
  <si>
    <t xml:space="preserve">5,000</t>
  </si>
  <si>
    <t xml:space="preserve">2,000</t>
  </si>
  <si>
    <t xml:space="preserve">12,000</t>
  </si>
  <si>
    <t xml:space="preserve">Already Harvested (kg)</t>
  </si>
  <si>
    <t xml:space="preserve">910 (Jun 4–14)</t>
  </si>
  <si>
    <t xml:space="preserve">0</t>
  </si>
  <si>
    <t xml:space="preserve">11,800 (Season 1 complete)</t>
  </si>
  <si>
    <t xml:space="preserve">Remaining to Harvest (kg)</t>
  </si>
  <si>
    <t xml:space="preserve">8,090</t>
  </si>
  <si>
    <t xml:space="preserve">12,000 (new season)</t>
  </si>
  <si>
    <t xml:space="preserve">Harvest Pattern</t>
  </si>
  <si>
    <t xml:space="preserve">Bi-weekly batches</t>
  </si>
  <si>
    <t xml:space="preserve">4–5 week bulk harvest</t>
  </si>
  <si>
    <t xml:space="preserve">Bi-weekly staggered</t>
  </si>
  <si>
    <t xml:space="preserve">2–3 week concentrated</t>
  </si>
  <si>
    <t xml:space="preserve">Batch Size (kg)</t>
  </si>
  <si>
    <t xml:space="preserve">~350–400 per batch</t>
  </si>
  <si>
    <t xml:space="preserve">800–1,200 per week</t>
  </si>
  <si>
    <t xml:space="preserve">160–220 per batch</t>
  </si>
  <si>
    <t xml:space="preserve">3,500–4,500 per week</t>
  </si>
  <si>
    <t xml:space="preserve">Dry Yield Ratio</t>
  </si>
  <si>
    <t xml:space="preserve">N/A (fresh fruit)</t>
  </si>
  <si>
    <t xml:space="preserve">20% (rhizome to dry)</t>
  </si>
  <si>
    <t xml:space="preserve">N/A (fresh veg)</t>
  </si>
  <si>
    <t xml:space="preserve">N/A (paddy)</t>
  </si>
  <si>
    <t xml:space="preserve">Storage Method</t>
  </si>
  <si>
    <t xml:space="preserve">Cold room / pack house</t>
  </si>
  <si>
    <t xml:space="preserve">Curing shed (15 days)</t>
  </si>
  <si>
    <t xml:space="preserve">Direct market dispatch</t>
  </si>
  <si>
    <t xml:space="preserve">Silo / paddy store</t>
  </si>
  <si>
    <t xml:space="preserve">Key Risk</t>
  </si>
  <si>
    <t xml:space="preserve">Fungal risk from waterlogging</t>
  </si>
  <si>
    <t xml:space="preserve">Harvest timing accuracy</t>
  </si>
  <si>
    <t xml:space="preserve">Pest pressure on okra</t>
  </si>
  <si>
    <t xml:space="preserve">Monsoon timing for planting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</si>
</sst>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;\(#,##0\);\-"/>
    <numFmt numFmtId="167" formatCode="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94A3B8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334155"/>
      <name val="Arial"/>
      <family val="0"/>
      <charset val="1"/>
    </font>
    <font>
      <sz val="9"/>
      <color rgb="FFCBD5E1"/>
      <name val="Arial"/>
      <family val="0"/>
      <charset val="1"/>
    </font>
    <font>
      <b val="true"/>
      <sz val="9"/>
      <color rgb="FF1E293B"/>
      <name val="Arial"/>
      <family val="0"/>
      <charset val="1"/>
    </font>
    <font>
      <b val="true"/>
      <sz val="9"/>
      <color rgb="FF2D6A4F"/>
      <name val="Arial"/>
      <family val="0"/>
      <charset val="1"/>
    </font>
    <font>
      <b val="true"/>
      <sz val="9"/>
      <color rgb="FF1B433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8"/>
      <color rgb="FF64748B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9"/>
      <color rgb="FF92400E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9"/>
      <color rgb="FF856404"/>
      <name val="Arial"/>
      <family val="0"/>
      <charset val="1"/>
    </font>
    <font>
      <sz val="9"/>
      <color rgb="FF92400E"/>
      <name val="Arial"/>
      <family val="0"/>
      <charset val="1"/>
    </font>
    <font>
      <b val="true"/>
      <sz val="9"/>
      <color rgb="FF92400E"/>
      <name val="Arial"/>
      <family val="0"/>
      <charset val="1"/>
    </font>
    <font>
      <sz val="9"/>
      <color rgb="FF78350F"/>
      <name val="Arial"/>
      <family val="0"/>
      <charset val="1"/>
    </font>
    <font>
      <i val="true"/>
      <sz val="8"/>
      <color rgb="FF78350F"/>
      <name val="Arial"/>
      <family val="0"/>
      <charset val="1"/>
    </font>
    <font>
      <i val="true"/>
      <sz val="9"/>
      <color rgb="FF5B21B6"/>
      <name val="Arial"/>
      <family val="0"/>
      <charset val="1"/>
    </font>
    <font>
      <sz val="9"/>
      <color rgb="FF4C1D95"/>
      <name val="Arial"/>
      <family val="0"/>
      <charset val="1"/>
    </font>
    <font>
      <b val="true"/>
      <sz val="10"/>
      <color rgb="FF0369A1"/>
      <name val="Arial"/>
      <family val="0"/>
      <charset val="1"/>
    </font>
    <font>
      <sz val="9"/>
      <color rgb="FF64748B"/>
      <name val="Arial"/>
      <family val="0"/>
      <charset val="1"/>
    </font>
    <font>
      <sz val="9"/>
      <color rgb="FF0369A1"/>
      <name val="Arial"/>
      <family val="0"/>
      <charset val="1"/>
    </font>
    <font>
      <sz val="9"/>
      <color rgb="FF1E293B"/>
      <name val="Arial"/>
      <family val="0"/>
      <charset val="1"/>
    </font>
  </fonts>
  <fills count="21">
    <fill>
      <patternFill patternType="none"/>
    </fill>
    <fill>
      <patternFill patternType="gray125"/>
    </fill>
    <fill>
      <patternFill patternType="solid">
        <fgColor rgb="FF1B4332"/>
        <bgColor rgb="FF334155"/>
      </patternFill>
    </fill>
    <fill>
      <patternFill patternType="solid">
        <fgColor rgb="FF0369A1"/>
        <bgColor rgb="FF008080"/>
      </patternFill>
    </fill>
    <fill>
      <patternFill patternType="solid">
        <fgColor rgb="FF856404"/>
        <bgColor rgb="FF7B4F00"/>
      </patternFill>
    </fill>
    <fill>
      <patternFill patternType="solid">
        <fgColor rgb="FF7B4F00"/>
        <bgColor rgb="FF856404"/>
      </patternFill>
    </fill>
    <fill>
      <patternFill patternType="solid">
        <fgColor rgb="FF5B21B6"/>
        <bgColor rgb="FF4C1D95"/>
      </patternFill>
    </fill>
    <fill>
      <patternFill patternType="solid">
        <fgColor rgb="FF2D6A4F"/>
        <bgColor rgb="FF334155"/>
      </patternFill>
    </fill>
    <fill>
      <patternFill patternType="solid">
        <fgColor rgb="FF40916C"/>
        <bgColor rgb="FF64748B"/>
      </patternFill>
    </fill>
    <fill>
      <patternFill patternType="solid">
        <fgColor rgb="FFF8FAFC"/>
        <bgColor rgb="FFFAF5FF"/>
      </patternFill>
    </fill>
    <fill>
      <patternFill patternType="solid">
        <fgColor rgb="FFF3E8FF"/>
        <bgColor rgb="FFFAF5FF"/>
      </patternFill>
    </fill>
    <fill>
      <patternFill patternType="solid">
        <fgColor rgb="FFD8F3DC"/>
        <bgColor rgb="FFDCFCE7"/>
      </patternFill>
    </fill>
    <fill>
      <patternFill patternType="solid">
        <fgColor rgb="FFFFFFFF"/>
        <bgColor rgb="FFF8FAFC"/>
      </patternFill>
    </fill>
    <fill>
      <patternFill patternType="solid">
        <fgColor rgb="FFFFF3CD"/>
        <bgColor rgb="FFFFF0D6"/>
      </patternFill>
    </fill>
    <fill>
      <patternFill patternType="solid">
        <fgColor rgb="FFFFF0D6"/>
        <bgColor rgb="FFFFF3CD"/>
      </patternFill>
    </fill>
    <fill>
      <patternFill patternType="solid">
        <fgColor rgb="FFE0F2FE"/>
        <bgColor rgb="FFF0F9FF"/>
      </patternFill>
    </fill>
    <fill>
      <patternFill patternType="solid">
        <fgColor rgb="FFDCFCE7"/>
        <bgColor rgb="FFD8F3DC"/>
      </patternFill>
    </fill>
    <fill>
      <patternFill patternType="solid">
        <fgColor rgb="FFFFFBEB"/>
        <bgColor rgb="FFFFFBF0"/>
      </patternFill>
    </fill>
    <fill>
      <patternFill patternType="solid">
        <fgColor rgb="FFFFFBF0"/>
        <bgColor rgb="FFFFFBEB"/>
      </patternFill>
    </fill>
    <fill>
      <patternFill patternType="solid">
        <fgColor rgb="FFFAF5FF"/>
        <bgColor rgb="FFF8FAFC"/>
      </patternFill>
    </fill>
    <fill>
      <patternFill patternType="solid">
        <fgColor rgb="FFF0F9FF"/>
        <bgColor rgb="FFF8FAF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 style="thin">
        <color rgb="FFCBD5E1"/>
      </right>
      <top style="medium">
        <color rgb="FF94A3B8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1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BF0"/>
      <rgbColor rgb="FFFF00FF"/>
      <rgbColor rgb="FF00FFFF"/>
      <rgbColor rgb="FF800000"/>
      <rgbColor rgb="FF008000"/>
      <rgbColor rgb="FF000080"/>
      <rgbColor rgb="FF856404"/>
      <rgbColor rgb="FF5B21B6"/>
      <rgbColor rgb="FF2D6A4F"/>
      <rgbColor rgb="FFF0F9FF"/>
      <rgbColor rgb="FF808080"/>
      <rgbColor rgb="FF9999FF"/>
      <rgbColor rgb="FF78350F"/>
      <rgbColor rgb="FFFFF3CD"/>
      <rgbColor rgb="FFDCFCE7"/>
      <rgbColor rgb="FF660066"/>
      <rgbColor rgb="FFFF8080"/>
      <rgbColor rgb="FF0369A1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0F2FE"/>
      <rgbColor rgb="FFD8F3DC"/>
      <rgbColor rgb="FFFFF0D6"/>
      <rgbColor rgb="FFFAF5FF"/>
      <rgbColor rgb="FFFFFBEB"/>
      <rgbColor rgb="FFF8FAFC"/>
      <rgbColor rgb="FFF3E8FF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334155"/>
      <rgbColor rgb="FF40916C"/>
      <rgbColor rgb="FF003300"/>
      <rgbColor rgb="FF1B4332"/>
      <rgbColor rgb="FF92400E"/>
      <rgbColor rgb="FF7B4F00"/>
      <rgbColor rgb="FF4C1D95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4332"/>
    <pageSetUpPr fitToPage="false"/>
  </sheetPr>
  <dimension ref="A1:G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8"/>
    <col collapsed="false" customWidth="true" hidden="false" outlineLevel="0" max="7" min="2" style="1" width="16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7.5" hidden="false" customHeight="true" outlineLevel="0" collapsed="false"/>
    <row r="4" customFormat="false" ht="36" hidden="false" customHeight="true" outlineLevel="0" collapsed="false">
      <c r="A4" s="4" t="s">
        <v>2</v>
      </c>
      <c r="B4" s="5" t="s">
        <v>3</v>
      </c>
      <c r="C4" s="6" t="s">
        <v>4</v>
      </c>
      <c r="D4" s="7" t="s">
        <v>5</v>
      </c>
      <c r="E4" s="8" t="s">
        <v>6</v>
      </c>
      <c r="F4" s="9" t="s">
        <v>7</v>
      </c>
      <c r="G4" s="10" t="s">
        <v>8</v>
      </c>
    </row>
    <row r="5" customFormat="false" ht="15" hidden="false" customHeight="true" outlineLevel="0" collapsed="false">
      <c r="A5" s="11" t="s">
        <v>9</v>
      </c>
      <c r="B5" s="12" t="s">
        <v>10</v>
      </c>
      <c r="C5" s="12" t="s">
        <v>10</v>
      </c>
      <c r="D5" s="12" t="s">
        <v>10</v>
      </c>
      <c r="E5" s="13" t="n">
        <v>180</v>
      </c>
      <c r="F5" s="14" t="n">
        <f aca="false">SUM(B5:E5)</f>
        <v>180</v>
      </c>
      <c r="G5" s="15" t="n">
        <f aca="false">IFERROR(F5,0)</f>
        <v>180</v>
      </c>
    </row>
    <row r="6" customFormat="false" ht="15" hidden="false" customHeight="true" outlineLevel="0" collapsed="false">
      <c r="A6" s="16" t="s">
        <v>11</v>
      </c>
      <c r="B6" s="17" t="s">
        <v>10</v>
      </c>
      <c r="C6" s="17" t="s">
        <v>10</v>
      </c>
      <c r="D6" s="17" t="s">
        <v>10</v>
      </c>
      <c r="E6" s="17" t="s">
        <v>10</v>
      </c>
      <c r="F6" s="18" t="n">
        <v>0</v>
      </c>
      <c r="G6" s="19" t="n">
        <f aca="false">G5+IFERROR(F6,0)</f>
        <v>180</v>
      </c>
    </row>
    <row r="7" customFormat="false" ht="15" hidden="false" customHeight="true" outlineLevel="0" collapsed="false">
      <c r="A7" s="11" t="s">
        <v>12</v>
      </c>
      <c r="B7" s="12" t="s">
        <v>10</v>
      </c>
      <c r="C7" s="12" t="s">
        <v>10</v>
      </c>
      <c r="D7" s="12" t="s">
        <v>10</v>
      </c>
      <c r="E7" s="13" t="n">
        <v>210</v>
      </c>
      <c r="F7" s="14" t="n">
        <f aca="false">SUM(B7:E7)</f>
        <v>210</v>
      </c>
      <c r="G7" s="15" t="n">
        <f aca="false">G6+IFERROR(F7,0)</f>
        <v>390</v>
      </c>
    </row>
    <row r="8" customFormat="false" ht="15" hidden="false" customHeight="true" outlineLevel="0" collapsed="false">
      <c r="A8" s="16" t="s">
        <v>13</v>
      </c>
      <c r="B8" s="17" t="s">
        <v>10</v>
      </c>
      <c r="C8" s="20" t="n">
        <v>360</v>
      </c>
      <c r="D8" s="17" t="s">
        <v>10</v>
      </c>
      <c r="E8" s="17" t="s">
        <v>10</v>
      </c>
      <c r="F8" s="14" t="n">
        <f aca="false">SUM(B8:E8)</f>
        <v>360</v>
      </c>
      <c r="G8" s="19" t="n">
        <f aca="false">G7+IFERROR(F8,0)</f>
        <v>750</v>
      </c>
    </row>
    <row r="9" customFormat="false" ht="15" hidden="false" customHeight="true" outlineLevel="0" collapsed="false">
      <c r="A9" s="11" t="s">
        <v>14</v>
      </c>
      <c r="B9" s="12" t="s">
        <v>10</v>
      </c>
      <c r="C9" s="12" t="s">
        <v>10</v>
      </c>
      <c r="D9" s="12" t="s">
        <v>10</v>
      </c>
      <c r="E9" s="13" t="n">
        <v>220</v>
      </c>
      <c r="F9" s="14" t="n">
        <f aca="false">SUM(B9:E9)</f>
        <v>220</v>
      </c>
      <c r="G9" s="15" t="n">
        <f aca="false">G8+IFERROR(F9,0)</f>
        <v>970</v>
      </c>
    </row>
    <row r="10" customFormat="false" ht="15" hidden="false" customHeight="true" outlineLevel="0" collapsed="false">
      <c r="A10" s="16" t="s">
        <v>15</v>
      </c>
      <c r="B10" s="17" t="s">
        <v>10</v>
      </c>
      <c r="C10" s="20" t="n">
        <v>380</v>
      </c>
      <c r="D10" s="17" t="s">
        <v>10</v>
      </c>
      <c r="E10" s="17" t="s">
        <v>10</v>
      </c>
      <c r="F10" s="14" t="n">
        <f aca="false">SUM(B10:E10)</f>
        <v>380</v>
      </c>
      <c r="G10" s="19" t="n">
        <f aca="false">G9+IFERROR(F10,0)</f>
        <v>1350</v>
      </c>
    </row>
    <row r="11" customFormat="false" ht="15" hidden="false" customHeight="true" outlineLevel="0" collapsed="false">
      <c r="A11" s="11" t="s">
        <v>16</v>
      </c>
      <c r="B11" s="12" t="s">
        <v>10</v>
      </c>
      <c r="C11" s="12" t="s">
        <v>10</v>
      </c>
      <c r="D11" s="12" t="s">
        <v>10</v>
      </c>
      <c r="E11" s="13" t="n">
        <v>200</v>
      </c>
      <c r="F11" s="14" t="n">
        <f aca="false">SUM(B11:E11)</f>
        <v>200</v>
      </c>
      <c r="G11" s="15" t="n">
        <f aca="false">G10+IFERROR(F11,0)</f>
        <v>1550</v>
      </c>
    </row>
    <row r="12" customFormat="false" ht="15" hidden="false" customHeight="true" outlineLevel="0" collapsed="false">
      <c r="A12" s="16" t="s">
        <v>17</v>
      </c>
      <c r="B12" s="17" t="s">
        <v>10</v>
      </c>
      <c r="C12" s="20" t="n">
        <v>390</v>
      </c>
      <c r="D12" s="17" t="s">
        <v>10</v>
      </c>
      <c r="E12" s="17" t="s">
        <v>10</v>
      </c>
      <c r="F12" s="14" t="n">
        <f aca="false">SUM(B12:E12)</f>
        <v>390</v>
      </c>
      <c r="G12" s="19" t="n">
        <f aca="false">G11+IFERROR(F12,0)</f>
        <v>1940</v>
      </c>
    </row>
    <row r="13" customFormat="false" ht="15" hidden="false" customHeight="true" outlineLevel="0" collapsed="false">
      <c r="A13" s="11" t="s">
        <v>18</v>
      </c>
      <c r="B13" s="12" t="s">
        <v>10</v>
      </c>
      <c r="C13" s="12" t="s">
        <v>10</v>
      </c>
      <c r="D13" s="12" t="s">
        <v>10</v>
      </c>
      <c r="E13" s="13" t="n">
        <v>190</v>
      </c>
      <c r="F13" s="14" t="n">
        <f aca="false">SUM(B13:E13)</f>
        <v>190</v>
      </c>
      <c r="G13" s="15" t="n">
        <f aca="false">G12+IFERROR(F13,0)</f>
        <v>2130</v>
      </c>
    </row>
    <row r="14" customFormat="false" ht="15" hidden="false" customHeight="true" outlineLevel="0" collapsed="false">
      <c r="A14" s="16" t="s">
        <v>19</v>
      </c>
      <c r="B14" s="17" t="s">
        <v>10</v>
      </c>
      <c r="C14" s="20" t="n">
        <v>370</v>
      </c>
      <c r="D14" s="17" t="s">
        <v>10</v>
      </c>
      <c r="E14" s="17" t="s">
        <v>10</v>
      </c>
      <c r="F14" s="14" t="n">
        <f aca="false">SUM(B14:E14)</f>
        <v>370</v>
      </c>
      <c r="G14" s="19" t="n">
        <f aca="false">G13+IFERROR(F14,0)</f>
        <v>2500</v>
      </c>
    </row>
    <row r="15" customFormat="false" ht="15" hidden="false" customHeight="true" outlineLevel="0" collapsed="false">
      <c r="A15" s="11" t="s">
        <v>20</v>
      </c>
      <c r="B15" s="12" t="s">
        <v>10</v>
      </c>
      <c r="C15" s="12" t="s">
        <v>10</v>
      </c>
      <c r="D15" s="12" t="s">
        <v>10</v>
      </c>
      <c r="E15" s="13" t="n">
        <v>180</v>
      </c>
      <c r="F15" s="14" t="n">
        <f aca="false">SUM(B15:E15)</f>
        <v>180</v>
      </c>
      <c r="G15" s="15" t="n">
        <f aca="false">G14+IFERROR(F15,0)</f>
        <v>2680</v>
      </c>
    </row>
    <row r="16" customFormat="false" ht="15" hidden="false" customHeight="true" outlineLevel="0" collapsed="false">
      <c r="A16" s="16" t="s">
        <v>21</v>
      </c>
      <c r="B16" s="17" t="s">
        <v>10</v>
      </c>
      <c r="C16" s="20" t="n">
        <v>380</v>
      </c>
      <c r="D16" s="17" t="s">
        <v>10</v>
      </c>
      <c r="E16" s="17" t="s">
        <v>10</v>
      </c>
      <c r="F16" s="14" t="n">
        <f aca="false">SUM(B16:E16)</f>
        <v>380</v>
      </c>
      <c r="G16" s="19" t="n">
        <f aca="false">G15+IFERROR(F16,0)</f>
        <v>3060</v>
      </c>
    </row>
    <row r="17" customFormat="false" ht="15" hidden="false" customHeight="true" outlineLevel="0" collapsed="false">
      <c r="A17" s="11" t="s">
        <v>22</v>
      </c>
      <c r="B17" s="12" t="s">
        <v>10</v>
      </c>
      <c r="C17" s="12" t="s">
        <v>10</v>
      </c>
      <c r="D17" s="12" t="s">
        <v>10</v>
      </c>
      <c r="E17" s="13" t="n">
        <v>160</v>
      </c>
      <c r="F17" s="14" t="n">
        <f aca="false">SUM(B17:E17)</f>
        <v>160</v>
      </c>
      <c r="G17" s="15" t="n">
        <f aca="false">G16+IFERROR(F17,0)</f>
        <v>3220</v>
      </c>
    </row>
    <row r="18" customFormat="false" ht="15" hidden="false" customHeight="true" outlineLevel="0" collapsed="false">
      <c r="A18" s="16" t="s">
        <v>23</v>
      </c>
      <c r="B18" s="17" t="s">
        <v>10</v>
      </c>
      <c r="C18" s="20" t="n">
        <v>360</v>
      </c>
      <c r="D18" s="17" t="s">
        <v>10</v>
      </c>
      <c r="E18" s="17" t="s">
        <v>10</v>
      </c>
      <c r="F18" s="14" t="n">
        <f aca="false">SUM(B18:E18)</f>
        <v>360</v>
      </c>
      <c r="G18" s="19" t="n">
        <f aca="false">G17+IFERROR(F18,0)</f>
        <v>3580</v>
      </c>
    </row>
    <row r="19" customFormat="false" ht="15" hidden="false" customHeight="true" outlineLevel="0" collapsed="false">
      <c r="A19" s="11" t="s">
        <v>24</v>
      </c>
      <c r="B19" s="12" t="s">
        <v>10</v>
      </c>
      <c r="C19" s="12" t="s">
        <v>10</v>
      </c>
      <c r="D19" s="12" t="s">
        <v>10</v>
      </c>
      <c r="E19" s="13" t="n">
        <v>120</v>
      </c>
      <c r="F19" s="14" t="n">
        <f aca="false">SUM(B19:E19)</f>
        <v>120</v>
      </c>
      <c r="G19" s="15" t="n">
        <f aca="false">G18+IFERROR(F19,0)</f>
        <v>3700</v>
      </c>
    </row>
    <row r="20" customFormat="false" ht="15" hidden="false" customHeight="true" outlineLevel="0" collapsed="false">
      <c r="A20" s="16" t="s">
        <v>25</v>
      </c>
      <c r="B20" s="17" t="s">
        <v>10</v>
      </c>
      <c r="C20" s="20" t="n">
        <v>380</v>
      </c>
      <c r="D20" s="17" t="s">
        <v>10</v>
      </c>
      <c r="E20" s="17" t="s">
        <v>10</v>
      </c>
      <c r="F20" s="14" t="n">
        <f aca="false">SUM(B20:E20)</f>
        <v>380</v>
      </c>
      <c r="G20" s="19" t="n">
        <f aca="false">G19+IFERROR(F20,0)</f>
        <v>4080</v>
      </c>
    </row>
    <row r="21" customFormat="false" ht="15" hidden="false" customHeight="true" outlineLevel="0" collapsed="false">
      <c r="A21" s="11" t="s">
        <v>26</v>
      </c>
      <c r="B21" s="12" t="s">
        <v>10</v>
      </c>
      <c r="C21" s="12" t="s">
        <v>10</v>
      </c>
      <c r="D21" s="12" t="s">
        <v>10</v>
      </c>
      <c r="E21" s="13" t="n">
        <v>80</v>
      </c>
      <c r="F21" s="14" t="n">
        <f aca="false">SUM(B21:E21)</f>
        <v>80</v>
      </c>
      <c r="G21" s="15" t="n">
        <f aca="false">G20+IFERROR(F21,0)</f>
        <v>4160</v>
      </c>
    </row>
    <row r="22" customFormat="false" ht="15" hidden="false" customHeight="true" outlineLevel="0" collapsed="false">
      <c r="A22" s="16" t="s">
        <v>27</v>
      </c>
      <c r="B22" s="17" t="s">
        <v>10</v>
      </c>
      <c r="C22" s="20" t="n">
        <v>390</v>
      </c>
      <c r="D22" s="17" t="s">
        <v>10</v>
      </c>
      <c r="E22" s="17" t="s">
        <v>10</v>
      </c>
      <c r="F22" s="14" t="n">
        <f aca="false">SUM(B22:E22)</f>
        <v>390</v>
      </c>
      <c r="G22" s="19" t="n">
        <f aca="false">G21+IFERROR(F22,0)</f>
        <v>4550</v>
      </c>
    </row>
    <row r="23" customFormat="false" ht="15" hidden="false" customHeight="true" outlineLevel="0" collapsed="false">
      <c r="A23" s="11" t="s">
        <v>28</v>
      </c>
      <c r="B23" s="12" t="s">
        <v>10</v>
      </c>
      <c r="C23" s="12" t="s">
        <v>10</v>
      </c>
      <c r="D23" s="12" t="s">
        <v>10</v>
      </c>
      <c r="E23" s="12" t="s">
        <v>10</v>
      </c>
      <c r="F23" s="21" t="n">
        <v>0</v>
      </c>
      <c r="G23" s="15" t="n">
        <f aca="false">G22+IFERROR(F23,0)</f>
        <v>4550</v>
      </c>
    </row>
    <row r="24" customFormat="false" ht="15" hidden="false" customHeight="true" outlineLevel="0" collapsed="false">
      <c r="A24" s="16" t="s">
        <v>29</v>
      </c>
      <c r="B24" s="17" t="s">
        <v>10</v>
      </c>
      <c r="C24" s="20" t="n">
        <v>370</v>
      </c>
      <c r="D24" s="22" t="n">
        <v>800</v>
      </c>
      <c r="E24" s="17" t="s">
        <v>10</v>
      </c>
      <c r="F24" s="14" t="n">
        <f aca="false">SUM(B24:E24)</f>
        <v>1170</v>
      </c>
      <c r="G24" s="19" t="n">
        <f aca="false">G23+IFERROR(F24,0)</f>
        <v>5720</v>
      </c>
    </row>
    <row r="25" customFormat="false" ht="15" hidden="false" customHeight="true" outlineLevel="0" collapsed="false">
      <c r="A25" s="11" t="s">
        <v>30</v>
      </c>
      <c r="B25" s="23" t="n">
        <v>4000</v>
      </c>
      <c r="C25" s="12" t="s">
        <v>10</v>
      </c>
      <c r="D25" s="22" t="n">
        <v>1100</v>
      </c>
      <c r="E25" s="12" t="s">
        <v>10</v>
      </c>
      <c r="F25" s="14" t="n">
        <f aca="false">SUM(B25:E25)</f>
        <v>5100</v>
      </c>
      <c r="G25" s="15" t="n">
        <f aca="false">G24+IFERROR(F25,0)</f>
        <v>10820</v>
      </c>
    </row>
    <row r="26" customFormat="false" ht="15" hidden="false" customHeight="true" outlineLevel="0" collapsed="false">
      <c r="A26" s="16" t="s">
        <v>31</v>
      </c>
      <c r="B26" s="23" t="n">
        <v>4500</v>
      </c>
      <c r="C26" s="20" t="n">
        <v>360</v>
      </c>
      <c r="D26" s="22" t="n">
        <v>1200</v>
      </c>
      <c r="E26" s="17" t="s">
        <v>10</v>
      </c>
      <c r="F26" s="14" t="n">
        <f aca="false">SUM(B26:E26)</f>
        <v>6060</v>
      </c>
      <c r="G26" s="19" t="n">
        <f aca="false">G25+IFERROR(F26,0)</f>
        <v>16880</v>
      </c>
    </row>
    <row r="27" customFormat="false" ht="15" hidden="false" customHeight="true" outlineLevel="0" collapsed="false">
      <c r="A27" s="11" t="s">
        <v>32</v>
      </c>
      <c r="B27" s="23" t="n">
        <v>3500</v>
      </c>
      <c r="C27" s="12" t="s">
        <v>10</v>
      </c>
      <c r="D27" s="22" t="n">
        <v>1100</v>
      </c>
      <c r="E27" s="12" t="s">
        <v>10</v>
      </c>
      <c r="F27" s="14" t="n">
        <f aca="false">SUM(B27:E27)</f>
        <v>4600</v>
      </c>
      <c r="G27" s="15" t="n">
        <f aca="false">G26+IFERROR(F27,0)</f>
        <v>21480</v>
      </c>
    </row>
    <row r="28" customFormat="false" ht="15" hidden="false" customHeight="true" outlineLevel="0" collapsed="false">
      <c r="A28" s="16" t="s">
        <v>33</v>
      </c>
      <c r="B28" s="17" t="s">
        <v>10</v>
      </c>
      <c r="C28" s="20" t="n">
        <v>380</v>
      </c>
      <c r="D28" s="22" t="n">
        <v>800</v>
      </c>
      <c r="E28" s="17" t="s">
        <v>10</v>
      </c>
      <c r="F28" s="14" t="n">
        <f aca="false">SUM(B28:E28)</f>
        <v>1180</v>
      </c>
      <c r="G28" s="19" t="n">
        <f aca="false">G27+IFERROR(F28,0)</f>
        <v>22660</v>
      </c>
    </row>
    <row r="29" customFormat="false" ht="15" hidden="false" customHeight="true" outlineLevel="0" collapsed="false">
      <c r="A29" s="11" t="s">
        <v>34</v>
      </c>
      <c r="B29" s="12" t="s">
        <v>10</v>
      </c>
      <c r="C29" s="12" t="s">
        <v>10</v>
      </c>
      <c r="D29" s="12" t="s">
        <v>10</v>
      </c>
      <c r="E29" s="12" t="s">
        <v>10</v>
      </c>
      <c r="F29" s="21" t="n">
        <v>0</v>
      </c>
      <c r="G29" s="15" t="n">
        <f aca="false">G28+IFERROR(F29,0)</f>
        <v>22660</v>
      </c>
    </row>
    <row r="30" customFormat="false" ht="15" hidden="false" customHeight="true" outlineLevel="0" collapsed="false">
      <c r="A30" s="16" t="s">
        <v>35</v>
      </c>
      <c r="B30" s="17" t="s">
        <v>10</v>
      </c>
      <c r="C30" s="20" t="n">
        <v>380</v>
      </c>
      <c r="D30" s="17" t="s">
        <v>10</v>
      </c>
      <c r="E30" s="17" t="s">
        <v>10</v>
      </c>
      <c r="F30" s="14" t="n">
        <f aca="false">SUM(B30:E30)</f>
        <v>380</v>
      </c>
      <c r="G30" s="19" t="n">
        <f aca="false">G29+IFERROR(F30,0)</f>
        <v>23040</v>
      </c>
    </row>
    <row r="31" customFormat="false" ht="15" hidden="false" customHeight="true" outlineLevel="0" collapsed="false">
      <c r="A31" s="11" t="s">
        <v>36</v>
      </c>
      <c r="B31" s="12" t="s">
        <v>10</v>
      </c>
      <c r="C31" s="12" t="s">
        <v>10</v>
      </c>
      <c r="D31" s="12" t="s">
        <v>10</v>
      </c>
      <c r="E31" s="12" t="s">
        <v>10</v>
      </c>
      <c r="F31" s="21" t="n">
        <v>0</v>
      </c>
      <c r="G31" s="15" t="n">
        <f aca="false">G30+IFERROR(F31,0)</f>
        <v>23040</v>
      </c>
    </row>
    <row r="32" customFormat="false" ht="15" hidden="false" customHeight="true" outlineLevel="0" collapsed="false">
      <c r="A32" s="16" t="s">
        <v>37</v>
      </c>
      <c r="B32" s="17" t="s">
        <v>10</v>
      </c>
      <c r="C32" s="20" t="n">
        <v>380</v>
      </c>
      <c r="D32" s="17" t="s">
        <v>10</v>
      </c>
      <c r="E32" s="17" t="s">
        <v>10</v>
      </c>
      <c r="F32" s="14" t="n">
        <f aca="false">SUM(B32:E32)</f>
        <v>380</v>
      </c>
      <c r="G32" s="19" t="n">
        <f aca="false">G31+IFERROR(F32,0)</f>
        <v>23420</v>
      </c>
    </row>
    <row r="33" customFormat="false" ht="19.5" hidden="false" customHeight="true" outlineLevel="0" collapsed="false">
      <c r="A33" s="24" t="s">
        <v>38</v>
      </c>
      <c r="B33" s="24" t="n">
        <f aca="false">SUM(B5:B32)</f>
        <v>12000</v>
      </c>
      <c r="C33" s="24" t="n">
        <f aca="false">SUM(C5:C32)</f>
        <v>4880</v>
      </c>
      <c r="D33" s="24" t="n">
        <f aca="false">SUM(D5:D32)</f>
        <v>5000</v>
      </c>
      <c r="E33" s="24" t="n">
        <f aca="false">SUM(E5:E32)</f>
        <v>1540</v>
      </c>
      <c r="F33" s="24" t="n">
        <f aca="false">SUM(F5:F32)</f>
        <v>23420</v>
      </c>
      <c r="G33" s="24"/>
    </row>
    <row r="35" customFormat="false" ht="15" hidden="false" customHeight="true" outlineLevel="0" collapsed="false">
      <c r="A35" s="25" t="s">
        <v>39</v>
      </c>
      <c r="B35" s="25"/>
      <c r="C35" s="25"/>
      <c r="D35" s="25"/>
      <c r="E35" s="25"/>
      <c r="F35" s="25"/>
      <c r="G35" s="25"/>
    </row>
    <row r="36" customFormat="false" ht="15" hidden="false" customHeight="true" outlineLevel="0" collapsed="false">
      <c r="A36" s="25" t="s">
        <v>40</v>
      </c>
      <c r="B36" s="25"/>
      <c r="C36" s="25"/>
      <c r="D36" s="25"/>
      <c r="E36" s="25"/>
      <c r="F36" s="25"/>
      <c r="G36" s="25"/>
    </row>
  </sheetData>
  <mergeCells count="4">
    <mergeCell ref="A1:G1"/>
    <mergeCell ref="A2:G2"/>
    <mergeCell ref="A35:G35"/>
    <mergeCell ref="A36:G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56404"/>
    <pageSetUpPr fitToPage="false"/>
  </sheetPr>
  <dimension ref="A1:G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4"/>
    <col collapsed="false" customWidth="true" hidden="false" outlineLevel="0" max="5" min="3" style="1" width="12"/>
    <col collapsed="false" customWidth="true" hidden="false" outlineLevel="0" max="6" min="6" style="1" width="30"/>
    <col collapsed="false" customWidth="true" hidden="false" outlineLevel="0" max="7" min="7" style="1" width="18"/>
  </cols>
  <sheetData>
    <row r="1" customFormat="false" ht="24" hidden="false" customHeight="true" outlineLevel="0" collapsed="false">
      <c r="A1" s="26" t="s">
        <v>41</v>
      </c>
      <c r="B1" s="26"/>
      <c r="C1" s="26"/>
      <c r="D1" s="26"/>
      <c r="E1" s="26"/>
      <c r="F1" s="26"/>
      <c r="G1" s="26"/>
    </row>
    <row r="2" customFormat="false" ht="15.75" hidden="false" customHeight="true" outlineLevel="0" collapsed="false">
      <c r="A2" s="27" t="s">
        <v>42</v>
      </c>
      <c r="B2" s="27"/>
      <c r="C2" s="27"/>
      <c r="D2" s="27"/>
      <c r="E2" s="27"/>
      <c r="F2" s="27"/>
      <c r="G2" s="27"/>
    </row>
    <row r="3" customFormat="false" ht="6" hidden="false" customHeight="true" outlineLevel="0" collapsed="false"/>
    <row r="4" customFormat="false" ht="19.5" hidden="false" customHeight="true" outlineLevel="0" collapsed="false">
      <c r="A4" s="6" t="s">
        <v>43</v>
      </c>
      <c r="B4" s="6" t="s">
        <v>44</v>
      </c>
      <c r="C4" s="6" t="s">
        <v>45</v>
      </c>
      <c r="D4" s="6" t="s">
        <v>46</v>
      </c>
      <c r="E4" s="6" t="s">
        <v>47</v>
      </c>
      <c r="F4" s="6" t="s">
        <v>48</v>
      </c>
      <c r="G4" s="6" t="s">
        <v>49</v>
      </c>
    </row>
    <row r="5" customFormat="false" ht="15" hidden="false" customHeight="true" outlineLevel="0" collapsed="false">
      <c r="A5" s="28" t="s">
        <v>50</v>
      </c>
      <c r="B5" s="28" t="s">
        <v>51</v>
      </c>
      <c r="C5" s="28" t="n">
        <v>285</v>
      </c>
      <c r="D5" s="28" t="n">
        <f aca="false">C5</f>
        <v>285</v>
      </c>
      <c r="E5" s="28" t="s">
        <v>52</v>
      </c>
      <c r="F5" s="28" t="s">
        <v>53</v>
      </c>
      <c r="G5" s="28" t="s">
        <v>54</v>
      </c>
    </row>
    <row r="6" customFormat="false" ht="15" hidden="false" customHeight="true" outlineLevel="0" collapsed="false">
      <c r="A6" s="28" t="s">
        <v>55</v>
      </c>
      <c r="B6" s="28" t="s">
        <v>56</v>
      </c>
      <c r="C6" s="28" t="n">
        <v>210</v>
      </c>
      <c r="D6" s="28" t="n">
        <f aca="false">D5+C6</f>
        <v>495</v>
      </c>
      <c r="E6" s="28" t="s">
        <v>52</v>
      </c>
      <c r="F6" s="28" t="s">
        <v>57</v>
      </c>
      <c r="G6" s="28" t="s">
        <v>54</v>
      </c>
    </row>
    <row r="7" customFormat="false" ht="15" hidden="false" customHeight="true" outlineLevel="0" collapsed="false">
      <c r="A7" s="28" t="s">
        <v>58</v>
      </c>
      <c r="B7" s="28" t="s">
        <v>59</v>
      </c>
      <c r="C7" s="28" t="n">
        <v>320</v>
      </c>
      <c r="D7" s="28" t="n">
        <f aca="false">D6+C7</f>
        <v>815</v>
      </c>
      <c r="E7" s="28" t="s">
        <v>52</v>
      </c>
      <c r="F7" s="28" t="s">
        <v>60</v>
      </c>
      <c r="G7" s="28" t="s">
        <v>54</v>
      </c>
    </row>
    <row r="8" customFormat="false" ht="15" hidden="false" customHeight="true" outlineLevel="0" collapsed="false">
      <c r="A8" s="28" t="s">
        <v>61</v>
      </c>
      <c r="B8" s="28" t="s">
        <v>62</v>
      </c>
      <c r="C8" s="28" t="n">
        <v>95</v>
      </c>
      <c r="D8" s="28" t="n">
        <f aca="false">D7+C8</f>
        <v>910</v>
      </c>
      <c r="E8" s="28" t="s">
        <v>63</v>
      </c>
      <c r="F8" s="28" t="s">
        <v>64</v>
      </c>
      <c r="G8" s="28" t="s">
        <v>54</v>
      </c>
    </row>
    <row r="9" customFormat="false" ht="15.75" hidden="false" customHeight="true" outlineLevel="0" collapsed="false">
      <c r="A9" s="29" t="s">
        <v>65</v>
      </c>
      <c r="B9" s="29"/>
      <c r="C9" s="29"/>
      <c r="D9" s="29"/>
      <c r="E9" s="29"/>
      <c r="F9" s="29"/>
      <c r="G9" s="29"/>
    </row>
    <row r="10" customFormat="false" ht="15" hidden="false" customHeight="true" outlineLevel="0" collapsed="false">
      <c r="A10" s="30" t="s">
        <v>66</v>
      </c>
      <c r="B10" s="30" t="s">
        <v>67</v>
      </c>
      <c r="C10" s="30" t="n">
        <v>360</v>
      </c>
      <c r="D10" s="31" t="n">
        <f aca="false">D8+C10</f>
        <v>1270</v>
      </c>
      <c r="E10" s="30" t="s">
        <v>52</v>
      </c>
      <c r="F10" s="30" t="s">
        <v>68</v>
      </c>
      <c r="G10" s="30" t="s">
        <v>69</v>
      </c>
    </row>
    <row r="11" customFormat="false" ht="15" hidden="false" customHeight="true" outlineLevel="0" collapsed="false">
      <c r="A11" s="32" t="s">
        <v>70</v>
      </c>
      <c r="B11" s="32" t="s">
        <v>71</v>
      </c>
      <c r="C11" s="32" t="n">
        <v>380</v>
      </c>
      <c r="D11" s="33" t="n">
        <f aca="false">D10+C11</f>
        <v>1650</v>
      </c>
      <c r="E11" s="32" t="s">
        <v>52</v>
      </c>
      <c r="F11" s="32" t="s">
        <v>72</v>
      </c>
      <c r="G11" s="32" t="s">
        <v>69</v>
      </c>
    </row>
    <row r="12" customFormat="false" ht="15" hidden="false" customHeight="true" outlineLevel="0" collapsed="false">
      <c r="A12" s="30" t="s">
        <v>73</v>
      </c>
      <c r="B12" s="30" t="s">
        <v>74</v>
      </c>
      <c r="C12" s="30" t="n">
        <v>390</v>
      </c>
      <c r="D12" s="31" t="n">
        <f aca="false">D11+C12</f>
        <v>2040</v>
      </c>
      <c r="E12" s="30" t="s">
        <v>52</v>
      </c>
      <c r="F12" s="30" t="s">
        <v>75</v>
      </c>
      <c r="G12" s="30" t="s">
        <v>69</v>
      </c>
    </row>
    <row r="13" customFormat="false" ht="15" hidden="false" customHeight="true" outlineLevel="0" collapsed="false">
      <c r="A13" s="32" t="s">
        <v>76</v>
      </c>
      <c r="B13" s="32" t="s">
        <v>77</v>
      </c>
      <c r="C13" s="32" t="n">
        <v>370</v>
      </c>
      <c r="D13" s="33" t="n">
        <f aca="false">D12+C13</f>
        <v>2410</v>
      </c>
      <c r="E13" s="32" t="s">
        <v>52</v>
      </c>
      <c r="F13" s="32" t="s">
        <v>78</v>
      </c>
      <c r="G13" s="32" t="s">
        <v>69</v>
      </c>
    </row>
    <row r="14" customFormat="false" ht="15" hidden="false" customHeight="true" outlineLevel="0" collapsed="false">
      <c r="A14" s="30" t="s">
        <v>79</v>
      </c>
      <c r="B14" s="30" t="s">
        <v>80</v>
      </c>
      <c r="C14" s="30" t="n">
        <v>380</v>
      </c>
      <c r="D14" s="31" t="n">
        <f aca="false">D13+C14</f>
        <v>2790</v>
      </c>
      <c r="E14" s="30" t="s">
        <v>52</v>
      </c>
      <c r="F14" s="30" t="s">
        <v>81</v>
      </c>
      <c r="G14" s="30" t="s">
        <v>69</v>
      </c>
    </row>
    <row r="15" customFormat="false" ht="15" hidden="false" customHeight="true" outlineLevel="0" collapsed="false">
      <c r="A15" s="32" t="s">
        <v>82</v>
      </c>
      <c r="B15" s="32" t="s">
        <v>83</v>
      </c>
      <c r="C15" s="32" t="n">
        <v>360</v>
      </c>
      <c r="D15" s="33" t="n">
        <f aca="false">D14+C15</f>
        <v>3150</v>
      </c>
      <c r="E15" s="32" t="s">
        <v>84</v>
      </c>
      <c r="F15" s="32" t="s">
        <v>85</v>
      </c>
      <c r="G15" s="32" t="s">
        <v>69</v>
      </c>
    </row>
    <row r="16" customFormat="false" ht="15" hidden="false" customHeight="true" outlineLevel="0" collapsed="false">
      <c r="A16" s="30" t="s">
        <v>86</v>
      </c>
      <c r="B16" s="30" t="s">
        <v>87</v>
      </c>
      <c r="C16" s="30" t="n">
        <v>380</v>
      </c>
      <c r="D16" s="31" t="n">
        <f aca="false">D15+C16</f>
        <v>3530</v>
      </c>
      <c r="E16" s="30" t="s">
        <v>52</v>
      </c>
      <c r="F16" s="30" t="s">
        <v>88</v>
      </c>
      <c r="G16" s="30" t="s">
        <v>69</v>
      </c>
    </row>
    <row r="17" customFormat="false" ht="15" hidden="false" customHeight="true" outlineLevel="0" collapsed="false">
      <c r="A17" s="32" t="s">
        <v>89</v>
      </c>
      <c r="B17" s="32" t="s">
        <v>90</v>
      </c>
      <c r="C17" s="32" t="n">
        <v>390</v>
      </c>
      <c r="D17" s="33" t="n">
        <f aca="false">D16+C17</f>
        <v>3920</v>
      </c>
      <c r="E17" s="32" t="s">
        <v>52</v>
      </c>
      <c r="F17" s="32" t="s">
        <v>91</v>
      </c>
      <c r="G17" s="32" t="s">
        <v>69</v>
      </c>
    </row>
    <row r="18" customFormat="false" ht="15" hidden="false" customHeight="true" outlineLevel="0" collapsed="false">
      <c r="A18" s="30" t="s">
        <v>92</v>
      </c>
      <c r="B18" s="30" t="s">
        <v>93</v>
      </c>
      <c r="C18" s="30" t="n">
        <v>370</v>
      </c>
      <c r="D18" s="31" t="n">
        <f aca="false">D17+C18</f>
        <v>4290</v>
      </c>
      <c r="E18" s="30" t="s">
        <v>52</v>
      </c>
      <c r="F18" s="30" t="s">
        <v>94</v>
      </c>
      <c r="G18" s="30" t="s">
        <v>69</v>
      </c>
    </row>
    <row r="19" customFormat="false" ht="15" hidden="false" customHeight="true" outlineLevel="0" collapsed="false">
      <c r="A19" s="32" t="s">
        <v>95</v>
      </c>
      <c r="B19" s="32" t="s">
        <v>96</v>
      </c>
      <c r="C19" s="32" t="n">
        <v>360</v>
      </c>
      <c r="D19" s="33" t="n">
        <f aca="false">D18+C19</f>
        <v>4650</v>
      </c>
      <c r="E19" s="32" t="s">
        <v>52</v>
      </c>
      <c r="F19" s="32" t="s">
        <v>97</v>
      </c>
      <c r="G19" s="32" t="s">
        <v>69</v>
      </c>
    </row>
    <row r="20" customFormat="false" ht="15" hidden="false" customHeight="true" outlineLevel="0" collapsed="false">
      <c r="A20" s="30" t="s">
        <v>98</v>
      </c>
      <c r="B20" s="30" t="s">
        <v>99</v>
      </c>
      <c r="C20" s="30" t="n">
        <v>380</v>
      </c>
      <c r="D20" s="31" t="n">
        <f aca="false">D19+C20</f>
        <v>5030</v>
      </c>
      <c r="E20" s="30" t="s">
        <v>52</v>
      </c>
      <c r="F20" s="30" t="s">
        <v>100</v>
      </c>
      <c r="G20" s="30" t="s">
        <v>69</v>
      </c>
    </row>
    <row r="21" customFormat="false" ht="15" hidden="false" customHeight="true" outlineLevel="0" collapsed="false">
      <c r="A21" s="32" t="s">
        <v>101</v>
      </c>
      <c r="B21" s="32" t="s">
        <v>102</v>
      </c>
      <c r="C21" s="32" t="n">
        <v>380</v>
      </c>
      <c r="D21" s="33" t="n">
        <f aca="false">D20+C21</f>
        <v>5410</v>
      </c>
      <c r="E21" s="32" t="s">
        <v>52</v>
      </c>
      <c r="F21" s="32" t="s">
        <v>103</v>
      </c>
      <c r="G21" s="32" t="s">
        <v>69</v>
      </c>
    </row>
    <row r="22" customFormat="false" ht="15" hidden="false" customHeight="true" outlineLevel="0" collapsed="false">
      <c r="A22" s="30" t="s">
        <v>104</v>
      </c>
      <c r="B22" s="30" t="s">
        <v>105</v>
      </c>
      <c r="C22" s="30" t="n">
        <v>380</v>
      </c>
      <c r="D22" s="31" t="n">
        <f aca="false">D21+C22</f>
        <v>5790</v>
      </c>
      <c r="E22" s="30" t="s">
        <v>52</v>
      </c>
      <c r="F22" s="30" t="s">
        <v>106</v>
      </c>
      <c r="G22" s="30" t="s">
        <v>69</v>
      </c>
    </row>
    <row r="23" customFormat="false" ht="23.25" hidden="false" customHeight="true" outlineLevel="0" collapsed="false">
      <c r="A23" s="34" t="s">
        <v>107</v>
      </c>
      <c r="B23" s="34"/>
      <c r="C23" s="34" t="n">
        <f aca="false">SUM(C5:C22)</f>
        <v>5790</v>
      </c>
      <c r="D23" s="34" t="s">
        <v>108</v>
      </c>
      <c r="E23" s="34"/>
      <c r="F23" s="34"/>
      <c r="G23" s="34"/>
    </row>
  </sheetData>
  <mergeCells count="3">
    <mergeCell ref="A1:G1"/>
    <mergeCell ref="A2:G2"/>
    <mergeCell ref="A9:G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B4F00"/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6"/>
    <col collapsed="false" customWidth="true" hidden="false" outlineLevel="0" max="4" min="2" style="1" width="14"/>
    <col collapsed="false" customWidth="true" hidden="false" outlineLevel="0" max="5" min="5" style="1" width="12"/>
    <col collapsed="false" customWidth="true" hidden="false" outlineLevel="0" max="6" min="6" style="1" width="30"/>
  </cols>
  <sheetData>
    <row r="1" customFormat="false" ht="24" hidden="false" customHeight="true" outlineLevel="0" collapsed="false">
      <c r="A1" s="35" t="s">
        <v>109</v>
      </c>
      <c r="B1" s="35"/>
      <c r="C1" s="35"/>
      <c r="D1" s="35"/>
      <c r="E1" s="35"/>
      <c r="F1" s="35"/>
    </row>
    <row r="2" customFormat="false" ht="15.75" hidden="false" customHeight="true" outlineLevel="0" collapsed="false">
      <c r="A2" s="36" t="s">
        <v>110</v>
      </c>
      <c r="B2" s="36"/>
      <c r="C2" s="36"/>
      <c r="D2" s="36"/>
      <c r="E2" s="36"/>
      <c r="F2" s="36"/>
    </row>
    <row r="3" customFormat="false" ht="6" hidden="false" customHeight="true" outlineLevel="0" collapsed="false"/>
    <row r="4" customFormat="false" ht="24" hidden="false" customHeight="true" outlineLevel="0" collapsed="false">
      <c r="A4" s="7" t="s">
        <v>43</v>
      </c>
      <c r="B4" s="7" t="s">
        <v>44</v>
      </c>
      <c r="C4" s="7" t="s">
        <v>111</v>
      </c>
      <c r="D4" s="7" t="s">
        <v>46</v>
      </c>
      <c r="E4" s="7" t="s">
        <v>112</v>
      </c>
      <c r="F4" s="7" t="s">
        <v>113</v>
      </c>
    </row>
    <row r="5" customFormat="false" ht="15" hidden="false" customHeight="true" outlineLevel="0" collapsed="false">
      <c r="A5" s="37" t="s">
        <v>29</v>
      </c>
      <c r="B5" s="37" t="s">
        <v>114</v>
      </c>
      <c r="C5" s="37" t="n">
        <v>800</v>
      </c>
      <c r="D5" s="37" t="n">
        <f aca="false">C5</f>
        <v>800</v>
      </c>
      <c r="E5" s="38" t="n">
        <f aca="false">C5*0.2</f>
        <v>160</v>
      </c>
      <c r="F5" s="37" t="s">
        <v>115</v>
      </c>
    </row>
    <row r="6" customFormat="false" ht="15" hidden="false" customHeight="true" outlineLevel="0" collapsed="false">
      <c r="A6" s="39" t="s">
        <v>30</v>
      </c>
      <c r="B6" s="39" t="s">
        <v>116</v>
      </c>
      <c r="C6" s="39" t="n">
        <v>1100</v>
      </c>
      <c r="D6" s="39" t="n">
        <f aca="false">D5+C6</f>
        <v>1900</v>
      </c>
      <c r="E6" s="40" t="n">
        <f aca="false">C6*0.2</f>
        <v>220</v>
      </c>
      <c r="F6" s="39" t="s">
        <v>117</v>
      </c>
    </row>
    <row r="7" customFormat="false" ht="15" hidden="false" customHeight="true" outlineLevel="0" collapsed="false">
      <c r="A7" s="37" t="s">
        <v>31</v>
      </c>
      <c r="B7" s="37" t="s">
        <v>118</v>
      </c>
      <c r="C7" s="37" t="n">
        <v>1200</v>
      </c>
      <c r="D7" s="37" t="n">
        <f aca="false">D6+C7</f>
        <v>3100</v>
      </c>
      <c r="E7" s="38" t="n">
        <f aca="false">C7*0.2</f>
        <v>240</v>
      </c>
      <c r="F7" s="37" t="s">
        <v>119</v>
      </c>
    </row>
    <row r="8" customFormat="false" ht="15" hidden="false" customHeight="true" outlineLevel="0" collapsed="false">
      <c r="A8" s="39" t="s">
        <v>32</v>
      </c>
      <c r="B8" s="39" t="s">
        <v>120</v>
      </c>
      <c r="C8" s="39" t="n">
        <v>1100</v>
      </c>
      <c r="D8" s="39" t="n">
        <f aca="false">D7+C8</f>
        <v>4200</v>
      </c>
      <c r="E8" s="40" t="n">
        <f aca="false">C8*0.2</f>
        <v>220</v>
      </c>
      <c r="F8" s="39" t="s">
        <v>121</v>
      </c>
    </row>
    <row r="9" customFormat="false" ht="15" hidden="false" customHeight="true" outlineLevel="0" collapsed="false">
      <c r="A9" s="37" t="s">
        <v>33</v>
      </c>
      <c r="B9" s="37" t="s">
        <v>122</v>
      </c>
      <c r="C9" s="37" t="n">
        <v>800</v>
      </c>
      <c r="D9" s="37" t="n">
        <f aca="false">D8+C9</f>
        <v>5000</v>
      </c>
      <c r="E9" s="38" t="n">
        <f aca="false">C9*0.2</f>
        <v>160</v>
      </c>
      <c r="F9" s="37" t="s">
        <v>123</v>
      </c>
    </row>
    <row r="10" customFormat="false" ht="15" hidden="false" customHeight="true" outlineLevel="0" collapsed="false">
      <c r="A10" s="41" t="s">
        <v>124</v>
      </c>
      <c r="B10" s="41"/>
      <c r="C10" s="41" t="n">
        <f aca="false">SUM(C5:C9)</f>
        <v>5000</v>
      </c>
      <c r="D10" s="41"/>
      <c r="E10" s="42" t="n">
        <f aca="false">SUM(E5:E9)</f>
        <v>1000</v>
      </c>
      <c r="F10" s="41" t="s">
        <v>125</v>
      </c>
    </row>
    <row r="12" customFormat="false" ht="15" hidden="false" customHeight="true" outlineLevel="0" collapsed="false">
      <c r="A12" s="43" t="s">
        <v>126</v>
      </c>
      <c r="B12" s="43"/>
      <c r="C12" s="43"/>
      <c r="D12" s="43"/>
      <c r="E12" s="43"/>
      <c r="F12" s="43"/>
    </row>
  </sheetData>
  <mergeCells count="3">
    <mergeCell ref="A1:F1"/>
    <mergeCell ref="A2:F2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B21B6"/>
    <pageSetUpPr fitToPage="false"/>
  </sheetPr>
  <dimension ref="A1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6"/>
    <col collapsed="false" customWidth="true" hidden="false" outlineLevel="0" max="4" min="2" style="1" width="14"/>
    <col collapsed="false" customWidth="true" hidden="false" outlineLevel="0" max="5" min="5" style="1" width="20"/>
    <col collapsed="false" customWidth="true" hidden="false" outlineLevel="0" max="6" min="6" style="1" width="32"/>
  </cols>
  <sheetData>
    <row r="1" customFormat="false" ht="24" hidden="false" customHeight="true" outlineLevel="0" collapsed="false">
      <c r="A1" s="44" t="s">
        <v>127</v>
      </c>
      <c r="B1" s="44"/>
      <c r="C1" s="44"/>
      <c r="D1" s="44"/>
      <c r="E1" s="44"/>
      <c r="F1" s="44"/>
    </row>
    <row r="2" customFormat="false" ht="15.75" hidden="false" customHeight="true" outlineLevel="0" collapsed="false">
      <c r="A2" s="45" t="s">
        <v>128</v>
      </c>
      <c r="B2" s="45"/>
      <c r="C2" s="45"/>
      <c r="D2" s="45"/>
      <c r="E2" s="45"/>
      <c r="F2" s="45"/>
    </row>
    <row r="3" customFormat="false" ht="6" hidden="false" customHeight="true" outlineLevel="0" collapsed="false"/>
    <row r="4" customFormat="false" ht="19.5" hidden="false" customHeight="true" outlineLevel="0" collapsed="false">
      <c r="A4" s="8" t="s">
        <v>43</v>
      </c>
      <c r="B4" s="8" t="s">
        <v>44</v>
      </c>
      <c r="C4" s="8" t="s">
        <v>129</v>
      </c>
      <c r="D4" s="8" t="s">
        <v>46</v>
      </c>
      <c r="E4" s="8" t="s">
        <v>130</v>
      </c>
      <c r="F4" s="8" t="s">
        <v>131</v>
      </c>
    </row>
    <row r="5" customFormat="false" ht="15" hidden="false" customHeight="true" outlineLevel="0" collapsed="false">
      <c r="A5" s="46" t="s">
        <v>9</v>
      </c>
      <c r="B5" s="46" t="s">
        <v>132</v>
      </c>
      <c r="C5" s="46" t="n">
        <v>180</v>
      </c>
      <c r="D5" s="46" t="n">
        <f aca="false">C5</f>
        <v>180</v>
      </c>
      <c r="E5" s="46" t="s">
        <v>133</v>
      </c>
      <c r="F5" s="46" t="s">
        <v>134</v>
      </c>
    </row>
    <row r="6" customFormat="false" ht="15" hidden="false" customHeight="true" outlineLevel="0" collapsed="false">
      <c r="A6" s="47" t="s">
        <v>12</v>
      </c>
      <c r="B6" s="47" t="s">
        <v>135</v>
      </c>
      <c r="C6" s="47" t="n">
        <v>210</v>
      </c>
      <c r="D6" s="47" t="n">
        <f aca="false">D5+C6</f>
        <v>390</v>
      </c>
      <c r="E6" s="47" t="s">
        <v>133</v>
      </c>
      <c r="F6" s="47" t="s">
        <v>136</v>
      </c>
    </row>
    <row r="7" customFormat="false" ht="15" hidden="false" customHeight="true" outlineLevel="0" collapsed="false">
      <c r="A7" s="46" t="s">
        <v>14</v>
      </c>
      <c r="B7" s="46" t="s">
        <v>137</v>
      </c>
      <c r="C7" s="46" t="n">
        <v>220</v>
      </c>
      <c r="D7" s="46" t="n">
        <f aca="false">D6+C7</f>
        <v>610</v>
      </c>
      <c r="E7" s="46" t="s">
        <v>133</v>
      </c>
      <c r="F7" s="46" t="s">
        <v>138</v>
      </c>
    </row>
    <row r="8" customFormat="false" ht="15" hidden="false" customHeight="true" outlineLevel="0" collapsed="false">
      <c r="A8" s="47" t="s">
        <v>16</v>
      </c>
      <c r="B8" s="47" t="s">
        <v>139</v>
      </c>
      <c r="C8" s="47" t="n">
        <v>200</v>
      </c>
      <c r="D8" s="47" t="n">
        <f aca="false">D7+C8</f>
        <v>810</v>
      </c>
      <c r="E8" s="47" t="s">
        <v>133</v>
      </c>
      <c r="F8" s="47" t="s">
        <v>140</v>
      </c>
    </row>
    <row r="9" customFormat="false" ht="15" hidden="false" customHeight="true" outlineLevel="0" collapsed="false">
      <c r="A9" s="46" t="s">
        <v>18</v>
      </c>
      <c r="B9" s="46" t="s">
        <v>141</v>
      </c>
      <c r="C9" s="46" t="n">
        <v>190</v>
      </c>
      <c r="D9" s="46" t="n">
        <f aca="false">D8+C9</f>
        <v>1000</v>
      </c>
      <c r="E9" s="46" t="s">
        <v>133</v>
      </c>
      <c r="F9" s="46" t="s">
        <v>142</v>
      </c>
    </row>
    <row r="10" customFormat="false" ht="15" hidden="false" customHeight="true" outlineLevel="0" collapsed="false">
      <c r="A10" s="47" t="s">
        <v>143</v>
      </c>
      <c r="B10" s="47" t="s">
        <v>144</v>
      </c>
      <c r="C10" s="47" t="n">
        <v>180</v>
      </c>
      <c r="D10" s="47" t="n">
        <f aca="false">D9+C10</f>
        <v>1180</v>
      </c>
      <c r="E10" s="47" t="s">
        <v>133</v>
      </c>
      <c r="F10" s="47" t="s">
        <v>145</v>
      </c>
    </row>
    <row r="11" customFormat="false" ht="15" hidden="false" customHeight="true" outlineLevel="0" collapsed="false">
      <c r="A11" s="46" t="s">
        <v>146</v>
      </c>
      <c r="B11" s="46" t="s">
        <v>147</v>
      </c>
      <c r="C11" s="46" t="n">
        <v>160</v>
      </c>
      <c r="D11" s="46" t="n">
        <f aca="false">D10+C11</f>
        <v>1340</v>
      </c>
      <c r="E11" s="46" t="s">
        <v>133</v>
      </c>
      <c r="F11" s="46" t="s">
        <v>148</v>
      </c>
    </row>
    <row r="12" customFormat="false" ht="15" hidden="false" customHeight="true" outlineLevel="0" collapsed="false">
      <c r="A12" s="47" t="s">
        <v>149</v>
      </c>
      <c r="B12" s="47" t="s">
        <v>150</v>
      </c>
      <c r="C12" s="47" t="n">
        <v>120</v>
      </c>
      <c r="D12" s="47" t="n">
        <f aca="false">D11+C12</f>
        <v>1460</v>
      </c>
      <c r="E12" s="47" t="s">
        <v>133</v>
      </c>
      <c r="F12" s="47" t="s">
        <v>151</v>
      </c>
    </row>
    <row r="13" customFormat="false" ht="15" hidden="false" customHeight="true" outlineLevel="0" collapsed="false">
      <c r="A13" s="46" t="s">
        <v>152</v>
      </c>
      <c r="B13" s="46" t="s">
        <v>153</v>
      </c>
      <c r="C13" s="46" t="n">
        <v>80</v>
      </c>
      <c r="D13" s="46" t="n">
        <f aca="false">D12+C13</f>
        <v>1540</v>
      </c>
      <c r="E13" s="46" t="s">
        <v>133</v>
      </c>
      <c r="F13" s="46" t="s">
        <v>154</v>
      </c>
    </row>
    <row r="14" customFormat="false" ht="23.25" hidden="false" customHeight="true" outlineLevel="0" collapsed="false">
      <c r="A14" s="48" t="s">
        <v>155</v>
      </c>
      <c r="B14" s="48"/>
      <c r="C14" s="48" t="n">
        <f aca="false">SUM(C5:C13)</f>
        <v>1540</v>
      </c>
      <c r="D14" s="48"/>
      <c r="E14" s="48"/>
      <c r="F14" s="48" t="s">
        <v>156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369A1"/>
    <pageSetUpPr fitToPage="false"/>
  </sheetPr>
  <dimension ref="A1:F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14"/>
    <col collapsed="false" customWidth="true" hidden="false" outlineLevel="0" max="5" min="3" style="1" width="16"/>
    <col collapsed="false" customWidth="true" hidden="false" outlineLevel="0" max="6" min="6" style="1" width="32"/>
  </cols>
  <sheetData>
    <row r="1" customFormat="false" ht="24" hidden="false" customHeight="true" outlineLevel="0" collapsed="false">
      <c r="A1" s="49" t="s">
        <v>157</v>
      </c>
      <c r="B1" s="49"/>
      <c r="C1" s="49"/>
      <c r="D1" s="49"/>
      <c r="E1" s="49"/>
      <c r="F1" s="49"/>
    </row>
    <row r="3" customFormat="false" ht="18" hidden="false" customHeight="true" outlineLevel="0" collapsed="false">
      <c r="A3" s="50" t="s">
        <v>158</v>
      </c>
      <c r="B3" s="50"/>
      <c r="C3" s="50"/>
      <c r="D3" s="50"/>
      <c r="E3" s="50"/>
      <c r="F3" s="50"/>
    </row>
    <row r="4" customFormat="false" ht="15" hidden="false" customHeight="true" outlineLevel="0" collapsed="false">
      <c r="A4" s="51" t="s">
        <v>159</v>
      </c>
      <c r="B4" s="51" t="s">
        <v>160</v>
      </c>
      <c r="C4" s="28"/>
      <c r="D4" s="28"/>
      <c r="E4" s="28"/>
      <c r="F4" s="28"/>
    </row>
    <row r="5" customFormat="false" ht="15" hidden="false" customHeight="true" outlineLevel="0" collapsed="false">
      <c r="A5" s="51" t="s">
        <v>161</v>
      </c>
      <c r="B5" s="51" t="s">
        <v>162</v>
      </c>
      <c r="C5" s="51" t="s">
        <v>163</v>
      </c>
      <c r="D5" s="51" t="s">
        <v>164</v>
      </c>
      <c r="E5" s="28"/>
      <c r="F5" s="51" t="s">
        <v>165</v>
      </c>
    </row>
    <row r="6" customFormat="false" ht="15" hidden="false" customHeight="true" outlineLevel="0" collapsed="false">
      <c r="A6" s="51" t="s">
        <v>166</v>
      </c>
      <c r="B6" s="28"/>
      <c r="C6" s="51" t="s">
        <v>167</v>
      </c>
      <c r="D6" s="28"/>
      <c r="E6" s="28"/>
      <c r="F6" s="51" t="s">
        <v>168</v>
      </c>
    </row>
    <row r="8" customFormat="false" ht="18" hidden="false" customHeight="true" outlineLevel="0" collapsed="false">
      <c r="A8" s="52" t="s">
        <v>169</v>
      </c>
      <c r="B8" s="52"/>
      <c r="C8" s="52"/>
      <c r="D8" s="52"/>
      <c r="E8" s="52"/>
      <c r="F8" s="52"/>
    </row>
    <row r="9" customFormat="false" ht="15" hidden="false" customHeight="true" outlineLevel="0" collapsed="false">
      <c r="A9" s="5" t="s">
        <v>43</v>
      </c>
      <c r="B9" s="5" t="s">
        <v>44</v>
      </c>
      <c r="C9" s="5" t="s">
        <v>170</v>
      </c>
      <c r="D9" s="5" t="s">
        <v>46</v>
      </c>
      <c r="E9" s="5" t="s">
        <v>113</v>
      </c>
      <c r="F9" s="5" t="s">
        <v>131</v>
      </c>
    </row>
    <row r="10" customFormat="false" ht="21.75" hidden="false" customHeight="true" outlineLevel="0" collapsed="false">
      <c r="A10" s="53" t="s">
        <v>30</v>
      </c>
      <c r="B10" s="53" t="s">
        <v>116</v>
      </c>
      <c r="C10" s="53" t="n">
        <v>4000</v>
      </c>
      <c r="D10" s="53" t="n">
        <f aca="false">C10</f>
        <v>4000</v>
      </c>
      <c r="E10" s="53" t="s">
        <v>171</v>
      </c>
      <c r="F10" s="53" t="s">
        <v>69</v>
      </c>
    </row>
    <row r="11" customFormat="false" ht="21.75" hidden="false" customHeight="true" outlineLevel="0" collapsed="false">
      <c r="A11" s="54" t="s">
        <v>31</v>
      </c>
      <c r="B11" s="54" t="s">
        <v>118</v>
      </c>
      <c r="C11" s="54" t="n">
        <v>4500</v>
      </c>
      <c r="D11" s="54" t="n">
        <f aca="false">D10+C11</f>
        <v>8500</v>
      </c>
      <c r="E11" s="54" t="s">
        <v>172</v>
      </c>
      <c r="F11" s="54" t="s">
        <v>69</v>
      </c>
    </row>
    <row r="12" customFormat="false" ht="21.75" hidden="false" customHeight="true" outlineLevel="0" collapsed="false">
      <c r="A12" s="53" t="s">
        <v>32</v>
      </c>
      <c r="B12" s="53" t="s">
        <v>120</v>
      </c>
      <c r="C12" s="53" t="n">
        <v>3500</v>
      </c>
      <c r="D12" s="53" t="n">
        <f aca="false">D11+C12</f>
        <v>12000</v>
      </c>
      <c r="E12" s="53" t="s">
        <v>173</v>
      </c>
      <c r="F12" s="53" t="s">
        <v>69</v>
      </c>
    </row>
    <row r="13" customFormat="false" ht="15" hidden="false" customHeight="true" outlineLevel="0" collapsed="false">
      <c r="A13" s="55" t="s">
        <v>174</v>
      </c>
      <c r="B13" s="55"/>
      <c r="C13" s="55" t="n">
        <f aca="false">SUM(C10:C12)</f>
        <v>12000</v>
      </c>
      <c r="D13" s="55"/>
      <c r="E13" s="55"/>
      <c r="F13" s="55" t="s">
        <v>175</v>
      </c>
    </row>
  </sheetData>
  <mergeCells count="3">
    <mergeCell ref="A1:F1"/>
    <mergeCell ref="A3:F3"/>
    <mergeCell ref="A8:F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D6A4F"/>
    <pageSetUpPr fitToPage="false"/>
  </sheetPr>
  <dimension ref="A1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8"/>
    <col collapsed="false" customWidth="true" hidden="false" outlineLevel="0" max="3" min="2" style="1" width="22"/>
    <col collapsed="false" customWidth="true" hidden="false" outlineLevel="0" max="4" min="4" style="1" width="28"/>
    <col collapsed="false" customWidth="true" hidden="false" outlineLevel="0" max="5" min="5" style="1" width="32"/>
  </cols>
  <sheetData>
    <row r="1" customFormat="false" ht="24" hidden="false" customHeight="true" outlineLevel="0" collapsed="false">
      <c r="A1" s="56" t="s">
        <v>176</v>
      </c>
      <c r="B1" s="56"/>
      <c r="C1" s="56"/>
      <c r="D1" s="56"/>
      <c r="E1" s="56"/>
    </row>
    <row r="3" customFormat="false" ht="15.75" hidden="false" customHeight="true" outlineLevel="0" collapsed="false">
      <c r="A3" s="9" t="s">
        <v>177</v>
      </c>
      <c r="B3" s="9" t="s">
        <v>178</v>
      </c>
      <c r="C3" s="9" t="s">
        <v>179</v>
      </c>
      <c r="D3" s="9" t="s">
        <v>180</v>
      </c>
      <c r="E3" s="9" t="s">
        <v>181</v>
      </c>
    </row>
    <row r="4" customFormat="false" ht="15.75" hidden="false" customHeight="true" outlineLevel="0" collapsed="false">
      <c r="A4" s="57" t="s">
        <v>182</v>
      </c>
      <c r="B4" s="57" t="s">
        <v>183</v>
      </c>
      <c r="C4" s="57" t="s">
        <v>184</v>
      </c>
      <c r="D4" s="57" t="s">
        <v>185</v>
      </c>
      <c r="E4" s="57" t="s">
        <v>186</v>
      </c>
    </row>
    <row r="5" customFormat="false" ht="15.75" hidden="false" customHeight="true" outlineLevel="0" collapsed="false">
      <c r="A5" s="58" t="s">
        <v>187</v>
      </c>
      <c r="B5" s="58" t="s">
        <v>188</v>
      </c>
      <c r="C5" s="58" t="s">
        <v>189</v>
      </c>
      <c r="D5" s="58" t="s">
        <v>190</v>
      </c>
      <c r="E5" s="58" t="s">
        <v>191</v>
      </c>
    </row>
    <row r="6" customFormat="false" ht="15.75" hidden="false" customHeight="true" outlineLevel="0" collapsed="false">
      <c r="A6" s="57" t="s">
        <v>192</v>
      </c>
      <c r="B6" s="57" t="s">
        <v>193</v>
      </c>
      <c r="C6" s="57" t="s">
        <v>194</v>
      </c>
      <c r="D6" s="57" t="s">
        <v>195</v>
      </c>
      <c r="E6" s="57" t="s">
        <v>196</v>
      </c>
    </row>
    <row r="7" customFormat="false" ht="15.75" hidden="false" customHeight="true" outlineLevel="0" collapsed="false">
      <c r="A7" s="58" t="s">
        <v>197</v>
      </c>
      <c r="B7" s="58" t="s">
        <v>198</v>
      </c>
      <c r="C7" s="58" t="s">
        <v>199</v>
      </c>
      <c r="D7" s="58" t="s">
        <v>200</v>
      </c>
      <c r="E7" s="58" t="s">
        <v>201</v>
      </c>
    </row>
    <row r="8" customFormat="false" ht="15.75" hidden="false" customHeight="true" outlineLevel="0" collapsed="false">
      <c r="A8" s="57" t="s">
        <v>202</v>
      </c>
      <c r="B8" s="57" t="s">
        <v>203</v>
      </c>
      <c r="C8" s="57" t="s">
        <v>204</v>
      </c>
      <c r="D8" s="57" t="s">
        <v>205</v>
      </c>
      <c r="E8" s="57" t="s">
        <v>204</v>
      </c>
    </row>
    <row r="9" customFormat="false" ht="15.75" hidden="false" customHeight="true" outlineLevel="0" collapsed="false">
      <c r="A9" s="58" t="s">
        <v>206</v>
      </c>
      <c r="B9" s="58" t="s">
        <v>207</v>
      </c>
      <c r="C9" s="58" t="s">
        <v>208</v>
      </c>
      <c r="D9" s="58" t="s">
        <v>209</v>
      </c>
      <c r="E9" s="58" t="s">
        <v>210</v>
      </c>
    </row>
    <row r="10" customFormat="false" ht="15.75" hidden="false" customHeight="true" outlineLevel="0" collapsed="false">
      <c r="A10" s="57" t="s">
        <v>211</v>
      </c>
      <c r="B10" s="57" t="s">
        <v>212</v>
      </c>
      <c r="C10" s="57" t="s">
        <v>213</v>
      </c>
      <c r="D10" s="57" t="s">
        <v>213</v>
      </c>
      <c r="E10" s="57" t="s">
        <v>214</v>
      </c>
    </row>
    <row r="11" customFormat="false" ht="15.75" hidden="false" customHeight="true" outlineLevel="0" collapsed="false">
      <c r="A11" s="58" t="s">
        <v>215</v>
      </c>
      <c r="B11" s="58" t="s">
        <v>216</v>
      </c>
      <c r="C11" s="58" t="s">
        <v>208</v>
      </c>
      <c r="D11" s="58" t="s">
        <v>209</v>
      </c>
      <c r="E11" s="58" t="s">
        <v>217</v>
      </c>
    </row>
    <row r="12" customFormat="false" ht="15.75" hidden="false" customHeight="true" outlineLevel="0" collapsed="false">
      <c r="A12" s="57" t="s">
        <v>218</v>
      </c>
      <c r="B12" s="57" t="s">
        <v>219</v>
      </c>
      <c r="C12" s="57" t="s">
        <v>220</v>
      </c>
      <c r="D12" s="57" t="s">
        <v>221</v>
      </c>
      <c r="E12" s="57" t="s">
        <v>222</v>
      </c>
    </row>
    <row r="13" customFormat="false" ht="15.75" hidden="false" customHeight="true" outlineLevel="0" collapsed="false">
      <c r="A13" s="58" t="s">
        <v>223</v>
      </c>
      <c r="B13" s="58" t="s">
        <v>224</v>
      </c>
      <c r="C13" s="58" t="s">
        <v>225</v>
      </c>
      <c r="D13" s="58" t="s">
        <v>226</v>
      </c>
      <c r="E13" s="58" t="s">
        <v>227</v>
      </c>
    </row>
    <row r="14" customFormat="false" ht="15.75" hidden="false" customHeight="true" outlineLevel="0" collapsed="false">
      <c r="A14" s="57" t="s">
        <v>228</v>
      </c>
      <c r="B14" s="57" t="s">
        <v>229</v>
      </c>
      <c r="C14" s="57" t="s">
        <v>230</v>
      </c>
      <c r="D14" s="57" t="s">
        <v>231</v>
      </c>
      <c r="E14" s="57" t="s">
        <v>232</v>
      </c>
    </row>
    <row r="15" customFormat="false" ht="15.75" hidden="false" customHeight="true" outlineLevel="0" collapsed="false">
      <c r="A15" s="58" t="s">
        <v>233</v>
      </c>
      <c r="B15" s="58" t="s">
        <v>234</v>
      </c>
      <c r="C15" s="58" t="s">
        <v>235</v>
      </c>
      <c r="D15" s="58" t="s">
        <v>236</v>
      </c>
      <c r="E15" s="58" t="s">
        <v>237</v>
      </c>
    </row>
    <row r="16" customFormat="false" ht="15.75" hidden="false" customHeight="true" outlineLevel="0" collapsed="false">
      <c r="A16" s="57" t="s">
        <v>238</v>
      </c>
      <c r="B16" s="57" t="s">
        <v>239</v>
      </c>
      <c r="C16" s="57" t="s">
        <v>240</v>
      </c>
      <c r="D16" s="57" t="s">
        <v>241</v>
      </c>
      <c r="E16" s="57" t="s">
        <v>242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2026-06-19T19:48:24Z</dcterms:created>
  <dc:creator>openpyxl</dc:creator>
  <dc:description/>
  <dc:language>en-US</dc:language>
  <cp:lastModifiedBy/>
  <dcterms:modified xsi:type="dcterms:W3CDTF">2026-06-19T19:48:47Z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